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na\Documents\"/>
    </mc:Choice>
  </mc:AlternateContent>
  <bookViews>
    <workbookView xWindow="0" yWindow="600" windowWidth="20490" windowHeight="774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33" i="1"/>
  <c r="E32" i="1"/>
  <c r="E31" i="1"/>
  <c r="E30" i="1"/>
  <c r="E29" i="1"/>
  <c r="E28" i="1"/>
  <c r="E27" i="1"/>
  <c r="E26" i="1"/>
  <c r="E25" i="1"/>
  <c r="E24" i="1"/>
  <c r="D23" i="1"/>
  <c r="C23" i="1"/>
  <c r="E18" i="1"/>
  <c r="E17" i="1"/>
  <c r="E16" i="1"/>
  <c r="E34" i="1" l="1"/>
  <c r="E19" i="1"/>
  <c r="C9" i="1" s="1"/>
  <c r="C13" i="1" l="1"/>
  <c r="C11" i="1"/>
</calcChain>
</file>

<file path=xl/comments1.xml><?xml version="1.0" encoding="utf-8"?>
<comments xmlns="http://schemas.openxmlformats.org/spreadsheetml/2006/main">
  <authors>
    <author>Alex Bejanishvili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</rPr>
          <t>Estimated Sale Price:</t>
        </r>
        <r>
          <rPr>
            <sz val="10"/>
            <color indexed="81"/>
            <rFont val="Tahoma"/>
            <family val="2"/>
          </rPr>
          <t xml:space="preserve">
Enter estimated price of the dish to calculate your cost margin and estimated profit.
</t>
        </r>
      </text>
    </comment>
  </commentList>
</comments>
</file>

<file path=xl/sharedStrings.xml><?xml version="1.0" encoding="utf-8"?>
<sst xmlns="http://schemas.openxmlformats.org/spreadsheetml/2006/main" count="36" uniqueCount="31">
  <si>
    <t>RECIPE COST CALCULATOR</t>
  </si>
  <si>
    <t>DATE</t>
  </si>
  <si>
    <t>COST DISTRIBUTION</t>
  </si>
  <si>
    <t>DISH NAME</t>
  </si>
  <si>
    <t>EST. SALE PPRICE</t>
  </si>
  <si>
    <t>TOTAL COST</t>
  </si>
  <si>
    <t>COST MARGIN</t>
  </si>
  <si>
    <t>NET PROFIT</t>
  </si>
  <si>
    <t>PRIMARY INGREDIENTS</t>
  </si>
  <si>
    <t>Product Name</t>
  </si>
  <si>
    <t>Qty.</t>
  </si>
  <si>
    <t>Total Cost</t>
  </si>
  <si>
    <t>Salmon</t>
  </si>
  <si>
    <t>TOTAL</t>
  </si>
  <si>
    <t>SECONDARY INGREDIENTS</t>
  </si>
  <si>
    <t>Qty</t>
  </si>
  <si>
    <t>Cost</t>
  </si>
  <si>
    <t>Potato</t>
  </si>
  <si>
    <t>Tartar Sauce</t>
  </si>
  <si>
    <t>Green Beans</t>
  </si>
  <si>
    <t>UTILITY AND PREP. COST</t>
  </si>
  <si>
    <t>Name</t>
  </si>
  <si>
    <t>Preparation</t>
  </si>
  <si>
    <t>Gas</t>
  </si>
  <si>
    <t>Electricity</t>
  </si>
  <si>
    <t>Water</t>
  </si>
  <si>
    <t>ALLERGIES</t>
  </si>
  <si>
    <t>Cost
(per unit)</t>
  </si>
  <si>
    <t>Rice</t>
  </si>
  <si>
    <t>Prepared by</t>
  </si>
  <si>
    <t>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</si>
</sst>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[$€-1809]* #,##0.00_-;\-[$€-1809]* #,##0.00_-;_-[$€-1809]* &quot;-&quot;??_-;_-@_-"/>
  </numFmts>
  <fonts count="16" x14ac:knownFonts="1">
    <font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4"/>
      <name val="KG Primary Penmanship"/>
    </font>
    <font>
      <sz val="14"/>
      <color theme="1"/>
      <name val="KG Primary Penmanship"/>
    </font>
    <font>
      <sz val="14"/>
      <color indexed="63"/>
      <name val="KG Primary Penmanship"/>
    </font>
    <font>
      <sz val="12"/>
      <name val="Arial Narrow"/>
      <family val="2"/>
    </font>
    <font>
      <sz val="12"/>
      <color indexed="18"/>
      <name val="Arial Narrow"/>
      <family val="2"/>
    </font>
    <font>
      <sz val="12"/>
      <color indexed="63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40"/>
      <name val="Arial Narrow"/>
      <family val="2"/>
    </font>
    <font>
      <sz val="12"/>
      <color indexed="12"/>
      <name val="Arial Narrow"/>
      <family val="2"/>
    </font>
    <font>
      <sz val="12"/>
      <color indexed="58"/>
      <name val="Arial Narrow"/>
      <family val="2"/>
    </font>
    <font>
      <sz val="12"/>
      <color indexed="16"/>
      <name val="Arial Narrow"/>
      <family val="2"/>
    </font>
    <font>
      <b/>
      <sz val="12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8" fontId="4" fillId="0" borderId="0" xfId="0" applyNumberFormat="1" applyFont="1"/>
    <xf numFmtId="168" fontId="3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12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 indent="1"/>
    </xf>
    <xf numFmtId="168" fontId="6" fillId="8" borderId="0" xfId="0" applyNumberFormat="1" applyFont="1" applyFill="1" applyBorder="1" applyAlignment="1">
      <alignment vertical="center"/>
    </xf>
    <xf numFmtId="168" fontId="7" fillId="8" borderId="0" xfId="0" applyNumberFormat="1" applyFont="1" applyFill="1" applyBorder="1" applyAlignment="1">
      <alignment horizontal="left" vertical="center" indent="1"/>
    </xf>
    <xf numFmtId="168" fontId="6" fillId="8" borderId="1" xfId="0" applyNumberFormat="1" applyFont="1" applyFill="1" applyBorder="1" applyAlignment="1">
      <alignment horizontal="left" vertical="center"/>
    </xf>
    <xf numFmtId="168" fontId="6" fillId="8" borderId="2" xfId="0" applyNumberFormat="1" applyFont="1" applyFill="1" applyBorder="1" applyAlignment="1">
      <alignment horizontal="left" vertical="center"/>
    </xf>
    <xf numFmtId="168" fontId="8" fillId="8" borderId="0" xfId="0" applyNumberFormat="1" applyFont="1" applyFill="1" applyBorder="1" applyAlignment="1">
      <alignment horizontal="right" vertical="center" indent="2"/>
    </xf>
    <xf numFmtId="168" fontId="8" fillId="8" borderId="1" xfId="0" applyNumberFormat="1" applyFont="1" applyFill="1" applyBorder="1" applyAlignment="1">
      <alignment horizontal="left" vertical="center"/>
    </xf>
    <xf numFmtId="168" fontId="8" fillId="8" borderId="2" xfId="0" applyNumberFormat="1" applyFont="1" applyFill="1" applyBorder="1" applyAlignment="1">
      <alignment horizontal="left" vertical="center"/>
    </xf>
    <xf numFmtId="168" fontId="8" fillId="8" borderId="0" xfId="0" applyNumberFormat="1" applyFont="1" applyFill="1" applyBorder="1" applyAlignment="1">
      <alignment horizontal="left" vertical="center"/>
    </xf>
    <xf numFmtId="168" fontId="8" fillId="8" borderId="0" xfId="0" applyNumberFormat="1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>
      <alignment vertical="center"/>
    </xf>
    <xf numFmtId="168" fontId="9" fillId="7" borderId="0" xfId="0" applyNumberFormat="1" applyFont="1" applyFill="1" applyBorder="1" applyAlignment="1">
      <alignment horizontal="left" vertical="center" indent="1"/>
    </xf>
    <xf numFmtId="168" fontId="10" fillId="7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168" fontId="12" fillId="6" borderId="0" xfId="0" applyNumberFormat="1" applyFont="1" applyFill="1" applyBorder="1" applyAlignment="1">
      <alignment horizontal="left" vertical="center" indent="1"/>
    </xf>
    <xf numFmtId="168" fontId="12" fillId="6" borderId="0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left" vertical="center" indent="1"/>
    </xf>
    <xf numFmtId="168" fontId="6" fillId="0" borderId="4" xfId="0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vertical="center"/>
    </xf>
    <xf numFmtId="168" fontId="6" fillId="0" borderId="5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horizontal="left" vertical="center" indent="1"/>
    </xf>
    <xf numFmtId="168" fontId="6" fillId="0" borderId="6" xfId="0" applyNumberFormat="1" applyFont="1" applyFill="1" applyBorder="1" applyAlignment="1">
      <alignment horizontal="center" vertical="center"/>
    </xf>
    <xf numFmtId="168" fontId="6" fillId="0" borderId="6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vertical="center"/>
    </xf>
    <xf numFmtId="168" fontId="6" fillId="0" borderId="7" xfId="0" applyNumberFormat="1" applyFont="1" applyFill="1" applyBorder="1" applyAlignment="1">
      <alignment horizontal="left" vertical="center" indent="1"/>
    </xf>
    <xf numFmtId="168" fontId="6" fillId="0" borderId="8" xfId="0" applyNumberFormat="1" applyFont="1" applyFill="1" applyBorder="1" applyAlignment="1">
      <alignment horizontal="center" vertical="center"/>
    </xf>
    <xf numFmtId="168" fontId="6" fillId="0" borderId="8" xfId="0" applyNumberFormat="1" applyFont="1" applyFill="1" applyBorder="1" applyAlignment="1">
      <alignment vertical="center"/>
    </xf>
    <xf numFmtId="168" fontId="6" fillId="0" borderId="9" xfId="0" applyNumberFormat="1" applyFont="1" applyFill="1" applyBorder="1" applyAlignment="1">
      <alignment vertical="center"/>
    </xf>
    <xf numFmtId="168" fontId="9" fillId="7" borderId="0" xfId="0" applyNumberFormat="1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vertical="center"/>
    </xf>
    <xf numFmtId="168" fontId="9" fillId="9" borderId="0" xfId="0" applyNumberFormat="1" applyFont="1" applyFill="1" applyBorder="1" applyAlignment="1">
      <alignment horizontal="left" vertical="center" indent="1"/>
    </xf>
    <xf numFmtId="168" fontId="10" fillId="9" borderId="0" xfId="0" applyNumberFormat="1" applyFont="1" applyFill="1" applyBorder="1" applyAlignment="1">
      <alignment vertical="center"/>
    </xf>
    <xf numFmtId="168" fontId="13" fillId="4" borderId="0" xfId="0" applyNumberFormat="1" applyFont="1" applyFill="1" applyBorder="1" applyAlignment="1">
      <alignment horizontal="left" vertical="center" indent="1"/>
    </xf>
    <xf numFmtId="168" fontId="13" fillId="4" borderId="0" xfId="0" applyNumberFormat="1" applyFont="1" applyFill="1" applyBorder="1" applyAlignment="1">
      <alignment horizontal="center" vertical="center"/>
    </xf>
    <xf numFmtId="168" fontId="13" fillId="4" borderId="0" xfId="0" applyNumberFormat="1" applyFont="1" applyFill="1" applyBorder="1" applyAlignment="1">
      <alignment horizontal="center" vertical="center"/>
    </xf>
    <xf numFmtId="168" fontId="9" fillId="9" borderId="0" xfId="0" applyNumberFormat="1" applyFont="1" applyFill="1" applyBorder="1" applyAlignment="1">
      <alignment vertical="center"/>
    </xf>
    <xf numFmtId="168" fontId="9" fillId="3" borderId="0" xfId="0" applyNumberFormat="1" applyFont="1" applyFill="1" applyBorder="1" applyAlignment="1">
      <alignment horizontal="left" vertical="center" indent="1"/>
    </xf>
    <xf numFmtId="168" fontId="10" fillId="3" borderId="0" xfId="0" applyNumberFormat="1" applyFont="1" applyFill="1" applyBorder="1" applyAlignment="1">
      <alignment vertical="center"/>
    </xf>
    <xf numFmtId="168" fontId="14" fillId="10" borderId="0" xfId="0" applyNumberFormat="1" applyFont="1" applyFill="1" applyBorder="1" applyAlignment="1">
      <alignment horizontal="left" vertical="center" indent="1"/>
    </xf>
    <xf numFmtId="168" fontId="14" fillId="10" borderId="0" xfId="0" applyNumberFormat="1" applyFont="1" applyFill="1" applyBorder="1" applyAlignment="1">
      <alignment vertical="center"/>
    </xf>
    <xf numFmtId="168" fontId="14" fillId="10" borderId="0" xfId="0" applyNumberFormat="1" applyFont="1" applyFill="1" applyBorder="1" applyAlignment="1">
      <alignment horizontal="center" vertical="center"/>
    </xf>
    <xf numFmtId="168" fontId="9" fillId="3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horizontal="left" vertical="center" indent="1"/>
    </xf>
    <xf numFmtId="168" fontId="9" fillId="2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168" fontId="6" fillId="0" borderId="10" xfId="0" applyNumberFormat="1" applyFont="1" applyFill="1" applyBorder="1" applyAlignment="1">
      <alignment horizontal="left" vertical="center" indent="1"/>
    </xf>
    <xf numFmtId="168" fontId="6" fillId="0" borderId="0" xfId="0" applyNumberFormat="1" applyFont="1" applyFill="1" applyBorder="1" applyAlignment="1">
      <alignment horizontal="left" vertical="center" indent="1"/>
    </xf>
    <xf numFmtId="168" fontId="6" fillId="0" borderId="11" xfId="0" applyNumberFormat="1" applyFont="1" applyFill="1" applyBorder="1" applyAlignment="1">
      <alignment horizontal="left" vertical="center" indent="1"/>
    </xf>
    <xf numFmtId="168" fontId="6" fillId="0" borderId="13" xfId="0" applyNumberFormat="1" applyFont="1" applyFill="1" applyBorder="1" applyAlignment="1">
      <alignment horizontal="left" vertical="center" indent="1"/>
    </xf>
    <xf numFmtId="168" fontId="6" fillId="0" borderId="14" xfId="0" applyNumberFormat="1" applyFont="1" applyFill="1" applyBorder="1" applyAlignment="1">
      <alignment horizontal="left" vertical="center" indent="1"/>
    </xf>
    <xf numFmtId="168" fontId="6" fillId="0" borderId="15" xfId="0" applyNumberFormat="1" applyFont="1" applyFill="1" applyBorder="1" applyAlignment="1">
      <alignment horizontal="left" vertical="center" indent="1"/>
    </xf>
    <xf numFmtId="168" fontId="6" fillId="0" borderId="5" xfId="0" applyNumberFormat="1" applyFont="1" applyFill="1" applyBorder="1" applyAlignment="1">
      <alignment horizontal="left" vertical="center" indent="1"/>
    </xf>
    <xf numFmtId="168" fontId="6" fillId="0" borderId="12" xfId="0" applyNumberFormat="1" applyFont="1" applyFill="1" applyBorder="1" applyAlignment="1">
      <alignment horizontal="left" vertical="center" indent="1"/>
    </xf>
    <xf numFmtId="168" fontId="15" fillId="5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FF66"/>
      <color rgb="FFFF0066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8232044198895E-2"/>
          <c:y val="4.3165619258723226E-2"/>
          <c:w val="0.85911602209944748"/>
          <c:h val="0.884895194803826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('[1]Menu Item Cost'!$E$23,'[1]Menu Item Cost'!$E$38,'[1]Menu Item Cost'!$E$46)</c:f>
              <c:numCache>
                <c:formatCode>_-\$* #,##0.00_ ;_-\$* \-#,##0.00\ ;_-\$* "-"??_ ;_-@_ </c:formatCode>
                <c:ptCount val="3"/>
                <c:pt idx="0">
                  <c:v>4.7</c:v>
                </c:pt>
                <c:pt idx="1">
                  <c:v>1.1468750000000001</c:v>
                </c:pt>
                <c:pt idx="2">
                  <c:v>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32</xdr:row>
      <xdr:rowOff>209549</xdr:rowOff>
    </xdr:from>
    <xdr:to>
      <xdr:col>9</xdr:col>
      <xdr:colOff>85725</xdr:colOff>
      <xdr:row>48</xdr:row>
      <xdr:rowOff>19050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362450" y="7991474"/>
          <a:ext cx="2447925" cy="36195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en-GB" sz="1200" b="0" i="0" u="none" strike="noStrike" baseline="0">
              <a:solidFill>
                <a:schemeClr val="accent1"/>
              </a:solidFill>
              <a:latin typeface="Arial"/>
              <a:cs typeface="Arial"/>
            </a:rPr>
            <a:t>PREPARATION</a:t>
          </a:r>
          <a:endParaRPr lang="en-GB" sz="1100" b="0" i="0" u="none" strike="noStrike" baseline="0">
            <a:solidFill>
              <a:schemeClr val="accent1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47625</xdr:colOff>
      <xdr:row>4</xdr:row>
      <xdr:rowOff>9525</xdr:rowOff>
    </xdr:from>
    <xdr:to>
      <xdr:col>8</xdr:col>
      <xdr:colOff>19050</xdr:colOff>
      <xdr:row>12</xdr:row>
      <xdr:rowOff>190500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47625</xdr:colOff>
      <xdr:row>13</xdr:row>
      <xdr:rowOff>38100</xdr:rowOff>
    </xdr:from>
    <xdr:to>
      <xdr:col>9</xdr:col>
      <xdr:colOff>28575</xdr:colOff>
      <xdr:row>25</xdr:row>
      <xdr:rowOff>161925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333875" y="3133725"/>
          <a:ext cx="2419350" cy="3143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ctr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99B3C3"/>
              </a:solidFill>
              <a:latin typeface="Arial"/>
              <a:cs typeface="Arial"/>
            </a:rPr>
            <a:t>Insert a Photo of the Dish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na/Downloads/recipe-cost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Item Cost"/>
      <sheetName val="Help"/>
      <sheetName val="EULA"/>
    </sheetNames>
    <sheetDataSet>
      <sheetData sheetId="0">
        <row r="23">
          <cell r="E23">
            <v>4.7</v>
          </cell>
        </row>
        <row r="38">
          <cell r="E38">
            <v>1.1468750000000001</v>
          </cell>
        </row>
        <row r="46">
          <cell r="E46">
            <v>2.33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K43" sqref="K43"/>
    </sheetView>
  </sheetViews>
  <sheetFormatPr defaultRowHeight="18.75" x14ac:dyDescent="0.3"/>
  <cols>
    <col min="1" max="1" width="9.140625" style="1"/>
    <col min="2" max="2" width="23" style="1" customWidth="1"/>
    <col min="3" max="3" width="11.140625" style="1" customWidth="1"/>
    <col min="4" max="4" width="11.5703125" style="1" customWidth="1"/>
    <col min="5" max="5" width="9.42578125" style="1" bestFit="1" customWidth="1"/>
    <col min="6" max="16384" width="9.140625" style="1"/>
  </cols>
  <sheetData>
    <row r="1" spans="1:9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3">
      <c r="A2" s="7"/>
      <c r="B2" s="7"/>
      <c r="C2" s="7"/>
      <c r="D2" s="7"/>
      <c r="E2" s="7"/>
      <c r="F2" s="7"/>
      <c r="G2" s="7"/>
      <c r="H2" s="7"/>
      <c r="I2" s="7"/>
    </row>
    <row r="3" spans="1:9" x14ac:dyDescent="0.3">
      <c r="A3" s="7"/>
      <c r="B3" s="8" t="s">
        <v>1</v>
      </c>
      <c r="C3" s="9"/>
      <c r="D3" s="10"/>
      <c r="E3" s="7"/>
      <c r="F3" s="7"/>
      <c r="G3" s="11" t="s">
        <v>2</v>
      </c>
      <c r="H3" s="7"/>
      <c r="I3" s="7"/>
    </row>
    <row r="4" spans="1:9" x14ac:dyDescent="0.3">
      <c r="A4" s="7"/>
      <c r="B4" s="7"/>
      <c r="C4" s="7"/>
      <c r="D4" s="7"/>
      <c r="E4" s="7"/>
      <c r="F4" s="7"/>
      <c r="G4" s="7"/>
      <c r="H4" s="7"/>
      <c r="I4" s="7"/>
    </row>
    <row r="5" spans="1:9" x14ac:dyDescent="0.3">
      <c r="A5" s="7"/>
      <c r="B5" s="8" t="s">
        <v>3</v>
      </c>
      <c r="C5" s="9"/>
      <c r="D5" s="10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7"/>
      <c r="I6" s="7"/>
    </row>
    <row r="7" spans="1:9" x14ac:dyDescent="0.3">
      <c r="A7" s="7"/>
      <c r="B7" s="8" t="s">
        <v>4</v>
      </c>
      <c r="C7" s="12">
        <v>27.35</v>
      </c>
      <c r="D7" s="13"/>
      <c r="E7" s="7"/>
      <c r="F7" s="7"/>
      <c r="G7" s="7"/>
      <c r="H7" s="7"/>
      <c r="I7" s="7"/>
    </row>
    <row r="8" spans="1:9" x14ac:dyDescent="0.3">
      <c r="A8" s="7"/>
      <c r="B8" s="8"/>
      <c r="C8" s="14"/>
      <c r="D8" s="14"/>
      <c r="E8" s="7"/>
      <c r="F8" s="7"/>
      <c r="G8" s="7"/>
      <c r="H8" s="7"/>
      <c r="I8" s="7"/>
    </row>
    <row r="9" spans="1:9" x14ac:dyDescent="0.3">
      <c r="A9" s="7"/>
      <c r="B9" s="8" t="s">
        <v>5</v>
      </c>
      <c r="C9" s="15">
        <f>IF(SUM(E19,E34,E42)=0,"",SUM(E19,E34,E42))</f>
        <v>8.8483499999999999</v>
      </c>
      <c r="D9" s="15"/>
      <c r="E9" s="7"/>
      <c r="F9" s="7"/>
      <c r="G9" s="7"/>
      <c r="H9" s="7"/>
      <c r="I9" s="7"/>
    </row>
    <row r="10" spans="1:9" x14ac:dyDescent="0.3">
      <c r="A10" s="7"/>
      <c r="B10" s="8"/>
      <c r="C10" s="14"/>
      <c r="D10" s="14"/>
      <c r="E10" s="7"/>
      <c r="F10" s="7"/>
      <c r="G10" s="7"/>
      <c r="H10" s="7"/>
      <c r="I10" s="7"/>
    </row>
    <row r="11" spans="1:9" x14ac:dyDescent="0.3">
      <c r="A11" s="7"/>
      <c r="B11" s="8" t="s">
        <v>6</v>
      </c>
      <c r="C11" s="15">
        <f>IF(C9="","",IF(ISBLANK(C7),"",C9/C7))</f>
        <v>0.32352285191956121</v>
      </c>
      <c r="D11" s="15"/>
      <c r="E11" s="7"/>
      <c r="F11" s="7"/>
      <c r="G11" s="7"/>
      <c r="H11" s="7"/>
      <c r="I11" s="7"/>
    </row>
    <row r="12" spans="1:9" x14ac:dyDescent="0.3">
      <c r="A12" s="7"/>
      <c r="B12" s="8"/>
      <c r="C12" s="14"/>
      <c r="D12" s="14"/>
      <c r="E12" s="7"/>
      <c r="F12" s="7"/>
      <c r="G12" s="7"/>
      <c r="H12" s="7"/>
      <c r="I12" s="7"/>
    </row>
    <row r="13" spans="1:9" x14ac:dyDescent="0.3">
      <c r="A13" s="7"/>
      <c r="B13" s="8" t="s">
        <v>7</v>
      </c>
      <c r="C13" s="15">
        <f>C7-C9</f>
        <v>18.501650000000001</v>
      </c>
      <c r="D13" s="15"/>
      <c r="E13" s="7"/>
      <c r="F13" s="7"/>
      <c r="G13" s="7"/>
      <c r="H13" s="7"/>
      <c r="I13" s="7"/>
    </row>
    <row r="14" spans="1:9" x14ac:dyDescent="0.3">
      <c r="A14" s="16"/>
      <c r="B14" s="17" t="s">
        <v>8</v>
      </c>
      <c r="C14" s="18"/>
      <c r="D14" s="18"/>
      <c r="E14" s="18"/>
      <c r="F14" s="16"/>
      <c r="G14" s="19"/>
      <c r="H14" s="19"/>
      <c r="I14" s="19"/>
    </row>
    <row r="15" spans="1:9" ht="31.5" x14ac:dyDescent="0.3">
      <c r="A15" s="16"/>
      <c r="B15" s="20" t="s">
        <v>9</v>
      </c>
      <c r="C15" s="21" t="s">
        <v>10</v>
      </c>
      <c r="D15" s="21" t="s">
        <v>27</v>
      </c>
      <c r="E15" s="21" t="s">
        <v>11</v>
      </c>
      <c r="F15" s="19"/>
      <c r="G15" s="19"/>
      <c r="H15" s="19"/>
      <c r="I15" s="19"/>
    </row>
    <row r="16" spans="1:9" x14ac:dyDescent="0.3">
      <c r="A16" s="16"/>
      <c r="B16" s="22" t="s">
        <v>12</v>
      </c>
      <c r="C16" s="23">
        <v>1</v>
      </c>
      <c r="D16" s="24">
        <v>4.7</v>
      </c>
      <c r="E16" s="25">
        <f>IF(OR(ISBLANK(C16),ISBLANK(D16)),"",D16*C16)</f>
        <v>4.7</v>
      </c>
      <c r="F16" s="19"/>
      <c r="G16" s="19"/>
      <c r="H16" s="19"/>
      <c r="I16" s="19"/>
    </row>
    <row r="17" spans="1:9" x14ac:dyDescent="0.3">
      <c r="A17" s="16"/>
      <c r="B17" s="26" t="s">
        <v>28</v>
      </c>
      <c r="C17" s="27">
        <v>3</v>
      </c>
      <c r="D17" s="28">
        <v>0.6</v>
      </c>
      <c r="E17" s="29">
        <f>IF(OR(ISBLANK(C17),ISBLANK(D17)),"",D17*C17)</f>
        <v>1.7999999999999998</v>
      </c>
      <c r="F17" s="19"/>
      <c r="G17" s="19"/>
      <c r="H17" s="19"/>
      <c r="I17" s="19"/>
    </row>
    <row r="18" spans="1:9" x14ac:dyDescent="0.3">
      <c r="A18" s="16"/>
      <c r="B18" s="30"/>
      <c r="C18" s="31"/>
      <c r="D18" s="32"/>
      <c r="E18" s="33" t="str">
        <f>IF(OR(ISBLANK(C18),ISBLANK(D18)),"",D18*C18)</f>
        <v/>
      </c>
      <c r="F18" s="19"/>
      <c r="G18" s="19"/>
      <c r="H18" s="19"/>
      <c r="I18" s="19"/>
    </row>
    <row r="19" spans="1:9" x14ac:dyDescent="0.3">
      <c r="A19" s="16"/>
      <c r="B19" s="17" t="s">
        <v>13</v>
      </c>
      <c r="C19" s="34"/>
      <c r="D19" s="34"/>
      <c r="E19" s="34">
        <f>IF(SUM(E16:E18)=0,"",SUM(E16:E18))</f>
        <v>6.5</v>
      </c>
      <c r="F19" s="19"/>
      <c r="G19" s="19"/>
      <c r="H19" s="19"/>
      <c r="I19" s="19"/>
    </row>
    <row r="20" spans="1:9" x14ac:dyDescent="0.3">
      <c r="A20" s="16"/>
      <c r="B20" s="35"/>
      <c r="C20" s="35"/>
      <c r="D20" s="35"/>
      <c r="E20" s="36"/>
      <c r="F20" s="19"/>
      <c r="G20" s="19"/>
      <c r="H20" s="19"/>
      <c r="I20" s="19"/>
    </row>
    <row r="21" spans="1:9" x14ac:dyDescent="0.3">
      <c r="A21" s="16"/>
      <c r="B21" s="37" t="s">
        <v>14</v>
      </c>
      <c r="C21" s="38"/>
      <c r="D21" s="38"/>
      <c r="E21" s="38"/>
      <c r="F21" s="19"/>
      <c r="G21" s="19"/>
      <c r="H21" s="19"/>
      <c r="I21" s="19"/>
    </row>
    <row r="22" spans="1:9" x14ac:dyDescent="0.3">
      <c r="A22" s="16"/>
      <c r="B22" s="39" t="s">
        <v>9</v>
      </c>
      <c r="C22" s="40" t="s">
        <v>15</v>
      </c>
      <c r="D22" s="40" t="s">
        <v>16</v>
      </c>
      <c r="E22" s="41" t="s">
        <v>11</v>
      </c>
      <c r="F22" s="19"/>
      <c r="G22" s="19"/>
      <c r="H22" s="19"/>
      <c r="I22" s="19"/>
    </row>
    <row r="23" spans="1:9" x14ac:dyDescent="0.3">
      <c r="A23" s="16"/>
      <c r="B23" s="39"/>
      <c r="C23" s="40" t="str">
        <f>IF(K14="Imperial","Oz","Gm")</f>
        <v>Gm</v>
      </c>
      <c r="D23" s="40" t="str">
        <f>IF(K14="Imperial","Lb/Pt","Kg/Lt")</f>
        <v>Kg/Lt</v>
      </c>
      <c r="E23" s="41"/>
      <c r="F23" s="19"/>
      <c r="G23" s="19"/>
      <c r="H23" s="19"/>
      <c r="I23" s="19"/>
    </row>
    <row r="24" spans="1:9" x14ac:dyDescent="0.3">
      <c r="A24" s="16"/>
      <c r="B24" s="22" t="s">
        <v>17</v>
      </c>
      <c r="C24" s="23">
        <v>1</v>
      </c>
      <c r="D24" s="24">
        <v>10</v>
      </c>
      <c r="E24" s="25">
        <f t="shared" ref="E24:E33" si="0">IF(OR(ISBLANK(C24),ISBLANK(D24)),"",D24*(C24/IF($K$14="Imperial",16,1000)))</f>
        <v>0.01</v>
      </c>
      <c r="F24" s="19"/>
      <c r="G24" s="19"/>
      <c r="H24" s="19"/>
      <c r="I24" s="19"/>
    </row>
    <row r="25" spans="1:9" x14ac:dyDescent="0.3">
      <c r="A25" s="16"/>
      <c r="B25" s="26" t="s">
        <v>18</v>
      </c>
      <c r="C25" s="27">
        <v>0.5</v>
      </c>
      <c r="D25" s="28">
        <v>3.5</v>
      </c>
      <c r="E25" s="29">
        <f t="shared" si="0"/>
        <v>1.75E-3</v>
      </c>
      <c r="F25" s="16"/>
      <c r="G25" s="16"/>
      <c r="H25" s="16"/>
      <c r="I25" s="16"/>
    </row>
    <row r="26" spans="1:9" x14ac:dyDescent="0.3">
      <c r="A26" s="16"/>
      <c r="B26" s="26" t="s">
        <v>19</v>
      </c>
      <c r="C26" s="27">
        <v>1.5</v>
      </c>
      <c r="D26" s="28">
        <v>4.4000000000000004</v>
      </c>
      <c r="E26" s="29">
        <f t="shared" si="0"/>
        <v>6.6000000000000008E-3</v>
      </c>
      <c r="F26" s="16"/>
      <c r="G26" s="16"/>
      <c r="H26" s="16"/>
      <c r="I26" s="16"/>
    </row>
    <row r="27" spans="1:9" x14ac:dyDescent="0.3">
      <c r="A27" s="16"/>
      <c r="B27" s="26"/>
      <c r="C27" s="27"/>
      <c r="D27" s="28"/>
      <c r="E27" s="29" t="str">
        <f t="shared" si="0"/>
        <v/>
      </c>
      <c r="F27" s="16"/>
      <c r="G27" s="16"/>
      <c r="H27" s="16"/>
      <c r="I27" s="16"/>
    </row>
    <row r="28" spans="1:9" x14ac:dyDescent="0.3">
      <c r="A28" s="16"/>
      <c r="B28" s="26"/>
      <c r="C28" s="27"/>
      <c r="D28" s="28"/>
      <c r="E28" s="29" t="str">
        <f t="shared" si="0"/>
        <v/>
      </c>
      <c r="F28" s="16"/>
      <c r="G28" s="16"/>
      <c r="H28" s="16"/>
      <c r="I28" s="16"/>
    </row>
    <row r="29" spans="1:9" x14ac:dyDescent="0.3">
      <c r="A29" s="16"/>
      <c r="B29" s="26"/>
      <c r="C29" s="27"/>
      <c r="D29" s="28"/>
      <c r="E29" s="29" t="str">
        <f t="shared" si="0"/>
        <v/>
      </c>
      <c r="F29" s="16"/>
      <c r="G29" s="16"/>
      <c r="H29" s="16"/>
      <c r="I29" s="16"/>
    </row>
    <row r="30" spans="1:9" x14ac:dyDescent="0.3">
      <c r="A30" s="16"/>
      <c r="B30" s="26"/>
      <c r="C30" s="27"/>
      <c r="D30" s="28"/>
      <c r="E30" s="29" t="str">
        <f t="shared" si="0"/>
        <v/>
      </c>
      <c r="F30" s="16"/>
      <c r="G30" s="16"/>
      <c r="H30" s="16"/>
      <c r="I30" s="16"/>
    </row>
    <row r="31" spans="1:9" x14ac:dyDescent="0.3">
      <c r="A31" s="16"/>
      <c r="B31" s="26"/>
      <c r="C31" s="27"/>
      <c r="D31" s="28"/>
      <c r="E31" s="29" t="str">
        <f t="shared" si="0"/>
        <v/>
      </c>
      <c r="F31" s="16"/>
      <c r="G31" s="16"/>
      <c r="H31" s="16"/>
      <c r="I31" s="16"/>
    </row>
    <row r="32" spans="1:9" x14ac:dyDescent="0.3">
      <c r="A32" s="16"/>
      <c r="B32" s="26"/>
      <c r="C32" s="27"/>
      <c r="D32" s="28"/>
      <c r="E32" s="29" t="str">
        <f t="shared" si="0"/>
        <v/>
      </c>
      <c r="F32" s="16"/>
      <c r="G32" s="16"/>
      <c r="H32" s="16"/>
      <c r="I32" s="16"/>
    </row>
    <row r="33" spans="1:9" x14ac:dyDescent="0.3">
      <c r="A33" s="16"/>
      <c r="B33" s="30"/>
      <c r="C33" s="31"/>
      <c r="D33" s="32"/>
      <c r="E33" s="33" t="str">
        <f t="shared" si="0"/>
        <v/>
      </c>
      <c r="F33" s="16"/>
      <c r="G33" s="16"/>
      <c r="H33" s="16"/>
      <c r="I33" s="16"/>
    </row>
    <row r="34" spans="1:9" x14ac:dyDescent="0.3">
      <c r="A34" s="16"/>
      <c r="B34" s="37" t="s">
        <v>13</v>
      </c>
      <c r="C34" s="42"/>
      <c r="D34" s="42"/>
      <c r="E34" s="42">
        <f>IF(SUM(E24:E33)=0,"",SUM(E24:E33))</f>
        <v>1.8350000000000002E-2</v>
      </c>
      <c r="F34" s="16"/>
      <c r="G34" s="16"/>
      <c r="H34" s="16"/>
      <c r="I34" s="16"/>
    </row>
    <row r="35" spans="1:9" x14ac:dyDescent="0.3">
      <c r="A35" s="16"/>
      <c r="B35" s="35"/>
      <c r="C35" s="35"/>
      <c r="D35" s="35"/>
      <c r="E35" s="36"/>
      <c r="F35" s="16"/>
      <c r="G35" s="16"/>
      <c r="H35" s="16"/>
      <c r="I35" s="16"/>
    </row>
    <row r="36" spans="1:9" x14ac:dyDescent="0.3">
      <c r="A36" s="16"/>
      <c r="B36" s="43" t="s">
        <v>20</v>
      </c>
      <c r="C36" s="44"/>
      <c r="D36" s="44"/>
      <c r="E36" s="44"/>
      <c r="F36" s="16"/>
      <c r="G36" s="16"/>
      <c r="H36" s="16"/>
      <c r="I36" s="16"/>
    </row>
    <row r="37" spans="1:9" x14ac:dyDescent="0.3">
      <c r="A37" s="16"/>
      <c r="B37" s="45" t="s">
        <v>21</v>
      </c>
      <c r="C37" s="46"/>
      <c r="D37" s="46"/>
      <c r="E37" s="47" t="s">
        <v>11</v>
      </c>
      <c r="F37" s="16"/>
      <c r="G37" s="16"/>
      <c r="H37" s="16"/>
      <c r="I37" s="16"/>
    </row>
    <row r="38" spans="1:9" x14ac:dyDescent="0.3">
      <c r="A38" s="16"/>
      <c r="B38" s="22" t="s">
        <v>22</v>
      </c>
      <c r="C38" s="24"/>
      <c r="D38" s="24"/>
      <c r="E38" s="25">
        <v>2</v>
      </c>
      <c r="F38" s="16"/>
      <c r="G38" s="16"/>
      <c r="H38" s="16"/>
      <c r="I38" s="16"/>
    </row>
    <row r="39" spans="1:9" x14ac:dyDescent="0.3">
      <c r="A39" s="16"/>
      <c r="B39" s="26" t="s">
        <v>23</v>
      </c>
      <c r="C39" s="28"/>
      <c r="D39" s="28"/>
      <c r="E39" s="29">
        <v>0.12</v>
      </c>
      <c r="F39" s="16"/>
      <c r="G39" s="16"/>
      <c r="H39" s="16"/>
      <c r="I39" s="16"/>
    </row>
    <row r="40" spans="1:9" x14ac:dyDescent="0.3">
      <c r="A40" s="16"/>
      <c r="B40" s="26" t="s">
        <v>24</v>
      </c>
      <c r="C40" s="28"/>
      <c r="D40" s="28"/>
      <c r="E40" s="29">
        <v>0.11</v>
      </c>
      <c r="F40" s="16"/>
      <c r="G40" s="16"/>
      <c r="H40" s="16"/>
      <c r="I40" s="16"/>
    </row>
    <row r="41" spans="1:9" x14ac:dyDescent="0.3">
      <c r="A41" s="16"/>
      <c r="B41" s="30" t="s">
        <v>25</v>
      </c>
      <c r="C41" s="32"/>
      <c r="D41" s="32"/>
      <c r="E41" s="33">
        <v>0.1</v>
      </c>
      <c r="F41" s="16"/>
      <c r="G41" s="16"/>
      <c r="H41" s="16"/>
      <c r="I41" s="16"/>
    </row>
    <row r="42" spans="1:9" x14ac:dyDescent="0.3">
      <c r="A42" s="16"/>
      <c r="B42" s="43" t="s">
        <v>13</v>
      </c>
      <c r="C42" s="48"/>
      <c r="D42" s="48"/>
      <c r="E42" s="48">
        <f>IF(SUM(E38:E41)=0,"",SUM(E38:E41))</f>
        <v>2.33</v>
      </c>
      <c r="F42" s="16"/>
      <c r="G42" s="16"/>
      <c r="H42" s="16"/>
      <c r="I42" s="16"/>
    </row>
    <row r="43" spans="1:9" x14ac:dyDescent="0.3">
      <c r="A43" s="16"/>
      <c r="B43" s="35"/>
      <c r="C43" s="35"/>
      <c r="D43" s="35"/>
      <c r="E43" s="36"/>
      <c r="F43" s="16"/>
      <c r="G43" s="16"/>
      <c r="H43" s="16"/>
      <c r="I43" s="16"/>
    </row>
    <row r="44" spans="1:9" x14ac:dyDescent="0.3">
      <c r="A44" s="16"/>
      <c r="B44" s="49" t="s">
        <v>26</v>
      </c>
      <c r="C44" s="50"/>
      <c r="D44" s="50"/>
      <c r="E44" s="50"/>
      <c r="F44" s="51"/>
      <c r="G44" s="51"/>
      <c r="H44" s="51"/>
      <c r="I44" s="51"/>
    </row>
    <row r="45" spans="1:9" x14ac:dyDescent="0.3">
      <c r="A45" s="16"/>
      <c r="B45" s="52"/>
      <c r="C45" s="53"/>
      <c r="D45" s="53"/>
      <c r="E45" s="53"/>
      <c r="F45" s="53"/>
      <c r="G45" s="53"/>
      <c r="H45" s="54"/>
      <c r="I45" s="16"/>
    </row>
    <row r="46" spans="1:9" x14ac:dyDescent="0.3">
      <c r="A46" s="16"/>
      <c r="B46" s="52" t="s">
        <v>29</v>
      </c>
      <c r="C46" s="55"/>
      <c r="D46" s="56"/>
      <c r="E46" s="57"/>
      <c r="F46" s="53"/>
      <c r="G46" s="53"/>
      <c r="H46" s="54"/>
      <c r="I46" s="16"/>
    </row>
    <row r="47" spans="1:9" x14ac:dyDescent="0.3">
      <c r="A47" s="16"/>
      <c r="B47" s="52"/>
      <c r="C47" s="53"/>
      <c r="D47" s="53"/>
      <c r="E47" s="53"/>
      <c r="F47" s="53"/>
      <c r="G47" s="53"/>
      <c r="H47" s="54"/>
      <c r="I47" s="16"/>
    </row>
    <row r="48" spans="1:9" x14ac:dyDescent="0.3">
      <c r="A48" s="16"/>
      <c r="B48" s="52" t="s">
        <v>30</v>
      </c>
      <c r="C48" s="55"/>
      <c r="D48" s="56"/>
      <c r="E48" s="57"/>
      <c r="F48" s="53"/>
      <c r="G48" s="53"/>
      <c r="H48" s="54"/>
      <c r="I48" s="16"/>
    </row>
    <row r="49" spans="1:9" x14ac:dyDescent="0.3">
      <c r="A49" s="16"/>
      <c r="B49" s="52"/>
      <c r="C49" s="53"/>
      <c r="D49" s="53"/>
      <c r="E49" s="53"/>
      <c r="F49" s="53"/>
      <c r="G49" s="53"/>
      <c r="H49" s="54"/>
      <c r="I49" s="16"/>
    </row>
    <row r="50" spans="1:9" x14ac:dyDescent="0.3">
      <c r="A50" s="16"/>
      <c r="B50" s="58"/>
      <c r="C50" s="59"/>
      <c r="D50" s="59"/>
      <c r="E50" s="59"/>
      <c r="F50" s="59"/>
      <c r="G50" s="59"/>
      <c r="H50" s="22"/>
      <c r="I50" s="16"/>
    </row>
    <row r="51" spans="1:9" x14ac:dyDescent="0.3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3">
      <c r="A52" s="2"/>
      <c r="B52" s="3"/>
      <c r="C52" s="4"/>
      <c r="D52" s="4"/>
      <c r="E52" s="3"/>
      <c r="F52" s="4"/>
      <c r="G52" s="4"/>
      <c r="H52" s="4"/>
      <c r="I52" s="2"/>
    </row>
    <row r="53" spans="1:9" x14ac:dyDescent="0.3">
      <c r="A53" s="2"/>
      <c r="B53" s="5"/>
      <c r="C53" s="2"/>
      <c r="D53" s="2"/>
      <c r="E53" s="6"/>
      <c r="F53" s="2"/>
      <c r="G53" s="2"/>
      <c r="H53" s="2"/>
      <c r="I53" s="2"/>
    </row>
    <row r="54" spans="1:9" x14ac:dyDescent="0.3">
      <c r="A54" s="2"/>
      <c r="B54" s="3"/>
      <c r="C54" s="4"/>
      <c r="D54" s="4"/>
      <c r="E54" s="3"/>
      <c r="F54" s="4"/>
      <c r="G54" s="4"/>
      <c r="H54" s="4"/>
      <c r="I54" s="2"/>
    </row>
  </sheetData>
  <mergeCells count="13">
    <mergeCell ref="C13:D13"/>
    <mergeCell ref="B22:B23"/>
    <mergeCell ref="E22:E23"/>
    <mergeCell ref="C52:D52"/>
    <mergeCell ref="F52:H52"/>
    <mergeCell ref="C54:D54"/>
    <mergeCell ref="F54:H54"/>
    <mergeCell ref="A1:I1"/>
    <mergeCell ref="C3:D3"/>
    <mergeCell ref="C5:D5"/>
    <mergeCell ref="C7:D7"/>
    <mergeCell ref="C9:D9"/>
    <mergeCell ref="C11:D11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cp:lastPrinted>2016-01-07T22:03:17Z</cp:lastPrinted>
  <dcterms:created xsi:type="dcterms:W3CDTF">2016-01-07T21:45:55Z</dcterms:created>
  <dcterms:modified xsi:type="dcterms:W3CDTF">2016-01-07T22:03:50Z</dcterms:modified>
</cp:coreProperties>
</file>